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 activeTab="1"/>
  </bookViews>
  <sheets>
    <sheet name="Original" sheetId="1" r:id="rId1"/>
    <sheet name="Gear Calc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F12" i="4" l="1"/>
  <c r="F14" i="4" s="1"/>
  <c r="F16" i="4" s="1"/>
  <c r="F10" i="4"/>
  <c r="F20" i="4" l="1"/>
  <c r="F18" i="4"/>
  <c r="B6" i="1"/>
  <c r="B14" i="1"/>
  <c r="B16" i="1" s="1"/>
  <c r="B18" i="1" s="1"/>
  <c r="B24" i="1" s="1"/>
  <c r="F22" i="4" l="1"/>
  <c r="F24" i="4"/>
  <c r="B20" i="1"/>
  <c r="B8" i="1" s="1"/>
</calcChain>
</file>

<file path=xl/sharedStrings.xml><?xml version="1.0" encoding="utf-8"?>
<sst xmlns="http://schemas.openxmlformats.org/spreadsheetml/2006/main" count="51" uniqueCount="34">
  <si>
    <t>Tyre Diameter</t>
  </si>
  <si>
    <t>Distance cover in 1 tyre rotation</t>
  </si>
  <si>
    <t>Feet</t>
  </si>
  <si>
    <t>Tyre rotation per mile</t>
  </si>
  <si>
    <t>Final drive ratio</t>
  </si>
  <si>
    <t>Speedo drive reduction</t>
  </si>
  <si>
    <t>Speedo driven gear tooth count</t>
  </si>
  <si>
    <t>Speedo drive gear tooth count</t>
  </si>
  <si>
    <t>1 MILE/MIN =  60 mph</t>
  </si>
  <si>
    <t>Change any input in BLUE</t>
  </si>
  <si>
    <t>RED are results</t>
  </si>
  <si>
    <t>Driven divided by drive</t>
  </si>
  <si>
    <t>(Diameter X PI) divided by 12</t>
  </si>
  <si>
    <t>5280 feet divided by 1 rotation</t>
  </si>
  <si>
    <t>Rotation per mile X final drive ratio</t>
  </si>
  <si>
    <t>Tailshaft Rev's per mile</t>
  </si>
  <si>
    <t>Speedo cable speed per mile</t>
  </si>
  <si>
    <t>Tailshaft Rev's divided by speedo reduction</t>
  </si>
  <si>
    <t>Required Driven gear for 1000 Cable RPM</t>
  </si>
  <si>
    <t>Teeth</t>
  </si>
  <si>
    <t>Speedo reading with  the above tooth counts</t>
  </si>
  <si>
    <t>MPH</t>
  </si>
  <si>
    <t>Inches</t>
  </si>
  <si>
    <t>Go with the tooth count to just stay on the high side of 60MPH</t>
  </si>
  <si>
    <t>CALCULATIONS FOR SPEEDO GEAR SELECTION</t>
  </si>
  <si>
    <t>Assuming the speedo requires 1000 RPM for 60 MPH</t>
  </si>
  <si>
    <t>Most accurate tyre diameter is to measure rolling radius then double that figure</t>
  </si>
  <si>
    <t>All inputs in BLUE, results in RED</t>
  </si>
  <si>
    <t xml:space="preserve">NOTE, when selecting a gear and the tooth count is partial go to the next full count </t>
  </si>
  <si>
    <t xml:space="preserve">              that gives a higher reading than 60 MPH</t>
  </si>
  <si>
    <t>Speedo reading with  input tooth counts</t>
  </si>
  <si>
    <t>:1</t>
  </si>
  <si>
    <t>Rev's</t>
  </si>
  <si>
    <t>Adaptor box ratio required if gear sets are not available or do not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</si>
</sst>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" fontId="4" fillId="0" borderId="0" xfId="0" applyNumberFormat="1" applyFont="1"/>
    <xf numFmtId="0" fontId="4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2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4" borderId="0" xfId="0" applyFont="1" applyFill="1"/>
    <xf numFmtId="0" fontId="4" fillId="0" borderId="0" xfId="0" applyFont="1" applyFill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0" fillId="5" borderId="2" xfId="0" applyFill="1" applyBorder="1"/>
    <xf numFmtId="0" fontId="0" fillId="5" borderId="0" xfId="0" applyFill="1" applyBorder="1"/>
    <xf numFmtId="0" fontId="0" fillId="5" borderId="3" xfId="0" applyFill="1" applyBorder="1"/>
    <xf numFmtId="0" fontId="4" fillId="5" borderId="2" xfId="0" applyFont="1" applyFill="1" applyBorder="1" applyAlignment="1">
      <alignment horizontal="right"/>
    </xf>
    <xf numFmtId="0" fontId="0" fillId="5" borderId="0" xfId="0" applyFill="1" applyBorder="1" applyAlignment="1" applyProtection="1">
      <alignment horizontal="center"/>
      <protection locked="0"/>
    </xf>
    <xf numFmtId="0" fontId="5" fillId="5" borderId="0" xfId="0" applyFont="1" applyFill="1" applyBorder="1"/>
    <xf numFmtId="0" fontId="0" fillId="5" borderId="0" xfId="0" applyFill="1" applyBorder="1" applyAlignment="1">
      <alignment horizontal="center"/>
    </xf>
    <xf numFmtId="0" fontId="5" fillId="0" borderId="0" xfId="0" applyFont="1" applyBorder="1"/>
    <xf numFmtId="164" fontId="0" fillId="5" borderId="0" xfId="0" applyNumberFormat="1" applyFill="1" applyBorder="1" applyAlignment="1">
      <alignment horizontal="center"/>
    </xf>
    <xf numFmtId="0" fontId="4" fillId="5" borderId="7" xfId="0" applyFont="1" applyFill="1" applyBorder="1" applyAlignment="1">
      <alignment horizontal="right"/>
    </xf>
    <xf numFmtId="0" fontId="0" fillId="5" borderId="8" xfId="0" applyFill="1" applyBorder="1"/>
    <xf numFmtId="0" fontId="0" fillId="5" borderId="9" xfId="0" applyFill="1" applyBorder="1"/>
    <xf numFmtId="0" fontId="4" fillId="5" borderId="0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8" xfId="0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7" fillId="5" borderId="3" xfId="0" applyFont="1" applyFill="1" applyBorder="1"/>
    <xf numFmtId="0" fontId="8" fillId="5" borderId="3" xfId="0" applyFont="1" applyFill="1" applyBorder="1"/>
    <xf numFmtId="0" fontId="7" fillId="5" borderId="0" xfId="0" applyFont="1" applyFill="1" applyBorder="1"/>
    <xf numFmtId="0" fontId="8" fillId="5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1"/>
  <sheetViews>
    <sheetView workbookViewId="0">
      <selection activeCell="I11" sqref="I11"/>
    </sheetView>
  </sheetViews>
  <sheetFormatPr defaultRowHeight="15" x14ac:dyDescent="0.25"/>
  <cols>
    <col min="1" max="1" width="30.7109375" customWidth="1"/>
  </cols>
  <sheetData>
    <row r="1" spans="1:6" x14ac:dyDescent="0.25">
      <c r="B1" s="1"/>
    </row>
    <row r="2" spans="1:6" x14ac:dyDescent="0.25">
      <c r="A2" s="10" t="s">
        <v>7</v>
      </c>
      <c r="B2" s="7">
        <v>7</v>
      </c>
    </row>
    <row r="3" spans="1:6" x14ac:dyDescent="0.25">
      <c r="A3" s="10"/>
      <c r="B3" s="6"/>
      <c r="D3" s="11" t="s">
        <v>9</v>
      </c>
      <c r="E3" s="11"/>
      <c r="F3" s="11"/>
    </row>
    <row r="4" spans="1:6" x14ac:dyDescent="0.25">
      <c r="A4" s="10" t="s">
        <v>6</v>
      </c>
      <c r="B4" s="7">
        <v>16</v>
      </c>
      <c r="D4" s="11" t="s">
        <v>10</v>
      </c>
      <c r="E4" s="11"/>
      <c r="F4" s="11"/>
    </row>
    <row r="5" spans="1:6" x14ac:dyDescent="0.25">
      <c r="A5" s="10"/>
      <c r="B5" s="1"/>
    </row>
    <row r="6" spans="1:6" x14ac:dyDescent="0.25">
      <c r="A6" s="10" t="s">
        <v>5</v>
      </c>
      <c r="B6" s="2">
        <f>B4/B2</f>
        <v>2.2857142857142856</v>
      </c>
      <c r="D6" s="8" t="s">
        <v>11</v>
      </c>
    </row>
    <row r="7" spans="1:6" x14ac:dyDescent="0.25">
      <c r="A7" s="10"/>
      <c r="B7" s="1"/>
    </row>
    <row r="8" spans="1:6" x14ac:dyDescent="0.25">
      <c r="A8" s="13" t="s">
        <v>20</v>
      </c>
      <c r="B8" s="2">
        <f>(B20/1000)*60</f>
        <v>64.807453778900907</v>
      </c>
      <c r="C8" t="s">
        <v>21</v>
      </c>
    </row>
    <row r="9" spans="1:6" x14ac:dyDescent="0.25">
      <c r="A9" s="10"/>
      <c r="B9" s="1"/>
    </row>
    <row r="10" spans="1:6" x14ac:dyDescent="0.25">
      <c r="A10" s="10" t="s">
        <v>4</v>
      </c>
      <c r="B10" s="7">
        <v>3.55</v>
      </c>
    </row>
    <row r="11" spans="1:6" x14ac:dyDescent="0.25">
      <c r="A11" s="10"/>
      <c r="B11" s="6"/>
    </row>
    <row r="12" spans="1:6" x14ac:dyDescent="0.25">
      <c r="A12" s="10" t="s">
        <v>0</v>
      </c>
      <c r="B12" s="7">
        <v>29</v>
      </c>
      <c r="C12" t="s">
        <v>22</v>
      </c>
    </row>
    <row r="13" spans="1:6" x14ac:dyDescent="0.25">
      <c r="A13" s="10"/>
      <c r="B13" s="1"/>
    </row>
    <row r="14" spans="1:6" x14ac:dyDescent="0.25">
      <c r="A14" s="10" t="s">
        <v>1</v>
      </c>
      <c r="B14" s="2">
        <f>(B12*PI())/12</f>
        <v>7.5921822461753337</v>
      </c>
      <c r="C14" t="s">
        <v>2</v>
      </c>
      <c r="D14" s="9" t="s">
        <v>12</v>
      </c>
    </row>
    <row r="15" spans="1:6" x14ac:dyDescent="0.25">
      <c r="A15" s="10"/>
      <c r="B15" s="3"/>
    </row>
    <row r="16" spans="1:6" x14ac:dyDescent="0.25">
      <c r="A16" s="10" t="s">
        <v>3</v>
      </c>
      <c r="B16" s="12">
        <f>5280/B14</f>
        <v>695.45222029672334</v>
      </c>
      <c r="D16" s="9" t="s">
        <v>13</v>
      </c>
    </row>
    <row r="17" spans="1:4" x14ac:dyDescent="0.25">
      <c r="A17" s="10"/>
      <c r="B17" s="3"/>
    </row>
    <row r="18" spans="1:4" x14ac:dyDescent="0.25">
      <c r="A18" s="10" t="s">
        <v>15</v>
      </c>
      <c r="B18" s="4">
        <f>B10*B16</f>
        <v>2468.8553820533675</v>
      </c>
      <c r="D18" s="9" t="s">
        <v>14</v>
      </c>
    </row>
    <row r="19" spans="1:4" x14ac:dyDescent="0.25">
      <c r="A19" s="10"/>
      <c r="B19" s="1"/>
    </row>
    <row r="20" spans="1:4" x14ac:dyDescent="0.25">
      <c r="A20" s="10" t="s">
        <v>16</v>
      </c>
      <c r="B20" s="4">
        <f>B18/B6</f>
        <v>1080.1242296483483</v>
      </c>
      <c r="D20" s="9" t="s">
        <v>17</v>
      </c>
    </row>
    <row r="21" spans="1:4" x14ac:dyDescent="0.25">
      <c r="A21" s="10"/>
      <c r="B21" s="1"/>
    </row>
    <row r="22" spans="1:4" x14ac:dyDescent="0.25">
      <c r="A22" s="5" t="s">
        <v>8</v>
      </c>
      <c r="B22" s="1"/>
    </row>
    <row r="23" spans="1:4" x14ac:dyDescent="0.25">
      <c r="B23" s="1"/>
    </row>
    <row r="24" spans="1:4" x14ac:dyDescent="0.25">
      <c r="A24" s="14" t="s">
        <v>18</v>
      </c>
      <c r="B24" s="4">
        <f>(B18/1000)*B2</f>
        <v>17.281987674373575</v>
      </c>
      <c r="C24" t="s">
        <v>19</v>
      </c>
      <c r="D24" s="9" t="s">
        <v>23</v>
      </c>
    </row>
    <row r="25" spans="1:4" x14ac:dyDescent="0.25">
      <c r="B25" s="1"/>
    </row>
    <row r="26" spans="1:4" x14ac:dyDescent="0.25">
      <c r="B26" s="1"/>
    </row>
    <row r="27" spans="1:4" x14ac:dyDescent="0.25">
      <c r="B27" s="1"/>
    </row>
    <row r="28" spans="1:4" x14ac:dyDescent="0.25">
      <c r="B28" s="1"/>
    </row>
    <row r="29" spans="1:4" x14ac:dyDescent="0.25">
      <c r="B29" s="1"/>
    </row>
    <row r="30" spans="1:4" x14ac:dyDescent="0.25">
      <c r="B30" s="1"/>
    </row>
    <row r="31" spans="1:4" x14ac:dyDescent="0.25">
      <c r="B31" s="1"/>
    </row>
    <row r="32" spans="1:4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7"/>
  <sheetViews>
    <sheetView showGridLines="0" tabSelected="1" workbookViewId="0">
      <selection activeCell="J23" sqref="J23"/>
    </sheetView>
  </sheetViews>
  <sheetFormatPr defaultRowHeight="15" x14ac:dyDescent="0.25"/>
  <cols>
    <col min="1" max="1" width="28.7109375" customWidth="1"/>
    <col min="4" max="5" width="10.7109375" customWidth="1"/>
  </cols>
  <sheetData>
    <row r="1" spans="1:7" x14ac:dyDescent="0.25">
      <c r="A1" s="34" t="s">
        <v>24</v>
      </c>
      <c r="B1" s="35"/>
      <c r="C1" s="35"/>
      <c r="D1" s="35"/>
      <c r="E1" s="35"/>
      <c r="F1" s="35"/>
      <c r="G1" s="36"/>
    </row>
    <row r="2" spans="1:7" x14ac:dyDescent="0.25">
      <c r="A2" s="17"/>
      <c r="B2" s="18"/>
      <c r="C2" s="18"/>
      <c r="D2" s="18"/>
      <c r="E2" s="18"/>
      <c r="F2" s="18"/>
      <c r="G2" s="19"/>
    </row>
    <row r="3" spans="1:7" x14ac:dyDescent="0.25">
      <c r="A3" s="37" t="s">
        <v>25</v>
      </c>
      <c r="B3" s="38"/>
      <c r="C3" s="38"/>
      <c r="D3" s="38"/>
      <c r="E3" s="38"/>
      <c r="F3" s="38"/>
      <c r="G3" s="39"/>
    </row>
    <row r="4" spans="1:7" x14ac:dyDescent="0.25">
      <c r="A4" s="37" t="s">
        <v>26</v>
      </c>
      <c r="B4" s="38"/>
      <c r="C4" s="38"/>
      <c r="D4" s="38"/>
      <c r="E4" s="38"/>
      <c r="F4" s="38"/>
      <c r="G4" s="39"/>
    </row>
    <row r="5" spans="1:7" x14ac:dyDescent="0.25">
      <c r="A5" s="37" t="s">
        <v>27</v>
      </c>
      <c r="B5" s="38"/>
      <c r="C5" s="38"/>
      <c r="D5" s="38"/>
      <c r="E5" s="38"/>
      <c r="F5" s="38"/>
      <c r="G5" s="39"/>
    </row>
    <row r="6" spans="1:7" x14ac:dyDescent="0.25">
      <c r="A6" s="37" t="s">
        <v>28</v>
      </c>
      <c r="B6" s="38"/>
      <c r="C6" s="38"/>
      <c r="D6" s="38"/>
      <c r="E6" s="38"/>
      <c r="F6" s="38"/>
      <c r="G6" s="39"/>
    </row>
    <row r="7" spans="1:7" x14ac:dyDescent="0.25">
      <c r="A7" s="37" t="s">
        <v>29</v>
      </c>
      <c r="B7" s="38"/>
      <c r="C7" s="38"/>
      <c r="D7" s="38"/>
      <c r="E7" s="38"/>
      <c r="F7" s="38"/>
      <c r="G7" s="3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ht="5.0999999999999996" customHeight="1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7</v>
      </c>
      <c r="B10" s="7">
        <v>7</v>
      </c>
      <c r="C10" s="31" t="s">
        <v>5</v>
      </c>
      <c r="D10" s="29"/>
      <c r="E10" s="30"/>
      <c r="F10" s="2">
        <f>B12/B10</f>
        <v>2.1428571428571428</v>
      </c>
      <c r="G10" s="42" t="s">
        <v>31</v>
      </c>
    </row>
    <row r="11" spans="1:7" ht="5.0999999999999996" customHeight="1" x14ac:dyDescent="0.25">
      <c r="A11" s="20"/>
      <c r="B11" s="21"/>
      <c r="C11" s="18"/>
      <c r="D11" s="18"/>
      <c r="E11" s="18"/>
      <c r="F11" s="22"/>
      <c r="G11" s="43"/>
    </row>
    <row r="12" spans="1:7" x14ac:dyDescent="0.25">
      <c r="A12" s="20" t="s">
        <v>6</v>
      </c>
      <c r="B12" s="7">
        <v>15</v>
      </c>
      <c r="C12" s="31" t="s">
        <v>1</v>
      </c>
      <c r="D12" s="29"/>
      <c r="E12" s="30"/>
      <c r="F12" s="16">
        <f>(B16*PI())/12</f>
        <v>7.5921822461753337</v>
      </c>
      <c r="G12" s="42" t="s">
        <v>2</v>
      </c>
    </row>
    <row r="13" spans="1:7" ht="5.0999999999999996" customHeight="1" x14ac:dyDescent="0.25">
      <c r="A13" s="20"/>
      <c r="B13" s="21"/>
      <c r="C13" s="18"/>
      <c r="D13" s="18"/>
      <c r="E13" s="18"/>
      <c r="F13" s="22"/>
      <c r="G13" s="43"/>
    </row>
    <row r="14" spans="1:7" x14ac:dyDescent="0.25">
      <c r="A14" s="20" t="s">
        <v>4</v>
      </c>
      <c r="B14" s="7">
        <v>3.07</v>
      </c>
      <c r="C14" s="44" t="s">
        <v>31</v>
      </c>
      <c r="D14" s="29" t="s">
        <v>3</v>
      </c>
      <c r="E14" s="30"/>
      <c r="F14" s="4">
        <f>5280/F12</f>
        <v>695.45222029672334</v>
      </c>
      <c r="G14" s="43"/>
    </row>
    <row r="15" spans="1:7" ht="5.0999999999999996" customHeight="1" x14ac:dyDescent="0.25">
      <c r="A15" s="20"/>
      <c r="B15" s="21"/>
      <c r="C15" s="45"/>
      <c r="D15" s="18"/>
      <c r="E15" s="18"/>
      <c r="F15" s="22"/>
      <c r="G15" s="43"/>
    </row>
    <row r="16" spans="1:7" x14ac:dyDescent="0.25">
      <c r="A16" s="20" t="s">
        <v>0</v>
      </c>
      <c r="B16" s="7">
        <v>29</v>
      </c>
      <c r="C16" s="44" t="s">
        <v>22</v>
      </c>
      <c r="D16" s="29" t="s">
        <v>15</v>
      </c>
      <c r="E16" s="29"/>
      <c r="F16" s="12">
        <f>B14*F14</f>
        <v>2135.0383163109404</v>
      </c>
      <c r="G16" s="42" t="s">
        <v>32</v>
      </c>
    </row>
    <row r="17" spans="1:7" ht="5.0999999999999996" customHeight="1" x14ac:dyDescent="0.25">
      <c r="A17" s="20"/>
      <c r="B17" s="21"/>
      <c r="C17" s="18"/>
      <c r="D17" s="18"/>
      <c r="E17" s="18"/>
      <c r="F17" s="22"/>
      <c r="G17" s="43"/>
    </row>
    <row r="18" spans="1:7" x14ac:dyDescent="0.25">
      <c r="A18" s="17"/>
      <c r="B18" s="18"/>
      <c r="C18" s="18"/>
      <c r="D18" s="32" t="s">
        <v>16</v>
      </c>
      <c r="E18" s="33"/>
      <c r="F18" s="12">
        <f>F16/F10</f>
        <v>996.35121427843887</v>
      </c>
      <c r="G18" s="42" t="s">
        <v>32</v>
      </c>
    </row>
    <row r="19" spans="1:7" ht="5.0999999999999996" customHeight="1" x14ac:dyDescent="0.25">
      <c r="A19" s="20"/>
      <c r="B19" s="23"/>
      <c r="C19" s="18"/>
      <c r="D19" s="18"/>
      <c r="E19" s="18"/>
      <c r="F19" s="24"/>
      <c r="G19" s="43"/>
    </row>
    <row r="20" spans="1:7" x14ac:dyDescent="0.25">
      <c r="A20" s="17"/>
      <c r="B20" s="18"/>
      <c r="C20" s="29" t="s">
        <v>18</v>
      </c>
      <c r="D20" s="29"/>
      <c r="E20" s="30"/>
      <c r="F20" s="12">
        <f>(F16/1000)*B10</f>
        <v>14.945268214176583</v>
      </c>
      <c r="G20" s="42" t="s">
        <v>19</v>
      </c>
    </row>
    <row r="21" spans="1:7" ht="5.0999999999999996" customHeight="1" x14ac:dyDescent="0.25">
      <c r="A21" s="20"/>
      <c r="B21" s="25"/>
      <c r="C21" s="18"/>
      <c r="D21" s="18"/>
      <c r="E21" s="18"/>
      <c r="F21" s="18"/>
      <c r="G21" s="43"/>
    </row>
    <row r="22" spans="1:7" x14ac:dyDescent="0.25">
      <c r="A22" s="17"/>
      <c r="B22" s="18"/>
      <c r="C22" s="29" t="s">
        <v>30</v>
      </c>
      <c r="D22" s="29"/>
      <c r="E22" s="30"/>
      <c r="F22" s="2">
        <f>(F18/1000)*60</f>
        <v>59.781072856706331</v>
      </c>
      <c r="G22" s="42" t="s">
        <v>21</v>
      </c>
    </row>
    <row r="23" spans="1:7" ht="5.0999999999999996" customHeight="1" x14ac:dyDescent="0.25">
      <c r="A23" s="20"/>
      <c r="B23" s="25"/>
      <c r="C23" s="18"/>
      <c r="D23" s="18"/>
      <c r="E23" s="18"/>
      <c r="F23" s="18"/>
      <c r="G23" s="43"/>
    </row>
    <row r="24" spans="1:7" x14ac:dyDescent="0.25">
      <c r="A24" s="31" t="s">
        <v>33</v>
      </c>
      <c r="B24" s="29"/>
      <c r="C24" s="29"/>
      <c r="D24" s="29"/>
      <c r="E24" s="30"/>
      <c r="F24" s="41">
        <f>1000/F18</f>
        <v>1.0036621481153145</v>
      </c>
      <c r="G24" s="42" t="s">
        <v>31</v>
      </c>
    </row>
    <row r="25" spans="1:7" x14ac:dyDescent="0.25">
      <c r="A25" s="26"/>
      <c r="B25" s="40"/>
      <c r="C25" s="27"/>
      <c r="D25" s="27"/>
      <c r="E25" s="27"/>
      <c r="F25" s="27"/>
      <c r="G25" s="28"/>
    </row>
    <row r="26" spans="1:7" x14ac:dyDescent="0.25">
      <c r="D26" s="9"/>
    </row>
    <row r="27" spans="1:7" x14ac:dyDescent="0.25">
      <c r="A27" s="13"/>
      <c r="B27" s="1"/>
    </row>
    <row r="28" spans="1:7" x14ac:dyDescent="0.25">
      <c r="A28" s="15"/>
      <c r="B28" s="1"/>
    </row>
    <row r="29" spans="1:7" x14ac:dyDescent="0.25">
      <c r="A29" s="9"/>
      <c r="B29" s="1"/>
    </row>
    <row r="30" spans="1:7" x14ac:dyDescent="0.25">
      <c r="D30" s="9"/>
    </row>
    <row r="31" spans="1:7" x14ac:dyDescent="0.25">
      <c r="B31" s="1"/>
    </row>
    <row r="32" spans="1:7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</sheetData>
  <sheetProtection sheet="1" objects="1" scenarios="1"/>
  <mergeCells count="14">
    <mergeCell ref="A7:G7"/>
    <mergeCell ref="A24:E24"/>
    <mergeCell ref="A1:G1"/>
    <mergeCell ref="A3:G3"/>
    <mergeCell ref="A4:G4"/>
    <mergeCell ref="A5:G5"/>
    <mergeCell ref="A6:G6"/>
    <mergeCell ref="C20:E20"/>
    <mergeCell ref="C10:E10"/>
    <mergeCell ref="C22:E22"/>
    <mergeCell ref="C12:E12"/>
    <mergeCell ref="D14:E14"/>
    <mergeCell ref="D16:E16"/>
    <mergeCell ref="D18:E18"/>
  </mergeCells>
  <pageMargins left="0.70866141732283472" right="0.11811023622047245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Original</vt:lpstr>
      <vt:lpstr>Gear Calc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2016-05-02T11:14:32Z</dcterms:created>
  <dcterms:modified xsi:type="dcterms:W3CDTF">2016-05-03T23:31:29Z</dcterms:modified>
</cp:coreProperties>
</file>